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ésar Borja\Desktop\BorjaOnStocks\Excel_Fundamentais\"/>
    </mc:Choice>
  </mc:AlternateContent>
  <xr:revisionPtr revIDLastSave="0" documentId="8_{DCF5A7F4-A0CA-4ABF-A784-E5C265698B73}" xr6:coauthVersionLast="45" xr6:coauthVersionMax="45" xr10:uidLastSave="{00000000-0000-0000-0000-000000000000}"/>
  <bookViews>
    <workbookView xWindow="-108" yWindow="312" windowWidth="23256" windowHeight="12156" xr2:uid="{4BC2C2ED-1DDA-4F89-8B4B-DA4662693846}"/>
  </bookViews>
  <sheets>
    <sheet name="Campea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1" l="1"/>
  <c r="I61" i="1"/>
  <c r="H60" i="1"/>
  <c r="I60" i="1" s="1"/>
  <c r="J60" i="1" s="1"/>
  <c r="F60" i="1"/>
  <c r="H59" i="1"/>
  <c r="F59" i="1"/>
  <c r="H58" i="1"/>
  <c r="F58" i="1"/>
  <c r="I58" i="1" s="1"/>
  <c r="J58" i="1" s="1"/>
  <c r="F57" i="1"/>
  <c r="I57" i="1" s="1"/>
  <c r="J57" i="1" s="1"/>
  <c r="I56" i="1"/>
  <c r="J56" i="1" s="1"/>
  <c r="H56" i="1"/>
  <c r="F56" i="1"/>
  <c r="F55" i="1"/>
  <c r="I55" i="1" s="1"/>
  <c r="J55" i="1" s="1"/>
  <c r="H54" i="1"/>
  <c r="F54" i="1"/>
  <c r="I54" i="1" s="1"/>
  <c r="J54" i="1" s="1"/>
  <c r="H53" i="1"/>
  <c r="F53" i="1"/>
  <c r="H52" i="1"/>
  <c r="I52" i="1" s="1"/>
  <c r="J52" i="1" s="1"/>
  <c r="F52" i="1"/>
  <c r="H51" i="1"/>
  <c r="F51" i="1"/>
  <c r="I51" i="1" s="1"/>
  <c r="J51" i="1" s="1"/>
  <c r="F50" i="1"/>
  <c r="H50" i="1"/>
  <c r="I50" i="1"/>
  <c r="J50" i="1"/>
  <c r="H49" i="1"/>
  <c r="I49" i="1" s="1"/>
  <c r="J49" i="1" s="1"/>
  <c r="F49" i="1"/>
  <c r="I48" i="1"/>
  <c r="J48" i="1" s="1"/>
  <c r="H48" i="1"/>
  <c r="F48" i="1"/>
  <c r="I47" i="1"/>
  <c r="J47" i="1" s="1"/>
  <c r="F47" i="1"/>
  <c r="H46" i="1"/>
  <c r="F46" i="1"/>
  <c r="I46" i="1" s="1"/>
  <c r="J46" i="1" s="1"/>
  <c r="H45" i="1"/>
  <c r="F45" i="1"/>
  <c r="I45" i="1" s="1"/>
  <c r="J45" i="1" s="1"/>
  <c r="J44" i="1"/>
  <c r="I44" i="1"/>
  <c r="H44" i="1"/>
  <c r="F44" i="1"/>
  <c r="F43" i="1"/>
  <c r="I43" i="1" s="1"/>
  <c r="J43" i="1" s="1"/>
  <c r="H42" i="1"/>
  <c r="F42" i="1"/>
  <c r="I42" i="1" s="1"/>
  <c r="J42" i="1" s="1"/>
  <c r="F41" i="1"/>
  <c r="I41" i="1" s="1"/>
  <c r="J41" i="1" s="1"/>
  <c r="I40" i="1"/>
  <c r="J40" i="1" s="1"/>
  <c r="H40" i="1"/>
  <c r="F40" i="1"/>
  <c r="I39" i="1"/>
  <c r="J39" i="1" s="1"/>
  <c r="F39" i="1"/>
  <c r="H38" i="1"/>
  <c r="F38" i="1"/>
  <c r="I38" i="1" s="1"/>
  <c r="J38" i="1" s="1"/>
  <c r="I37" i="1"/>
  <c r="J37" i="1" s="1"/>
  <c r="F37" i="1"/>
  <c r="H36" i="1"/>
  <c r="F36" i="1"/>
  <c r="F35" i="1"/>
  <c r="I35" i="1" s="1"/>
  <c r="J35" i="1" s="1"/>
  <c r="I34" i="1"/>
  <c r="J34" i="1" s="1"/>
  <c r="F34" i="1"/>
  <c r="H33" i="1"/>
  <c r="I33" i="1"/>
  <c r="J33" i="1" s="1"/>
  <c r="F33" i="1"/>
  <c r="H32" i="1"/>
  <c r="F32" i="1"/>
  <c r="H31" i="1"/>
  <c r="I31" i="1" s="1"/>
  <c r="J31" i="1" s="1"/>
  <c r="F31" i="1"/>
  <c r="H30" i="1"/>
  <c r="F30" i="1"/>
  <c r="I30" i="1" s="1"/>
  <c r="J30" i="1" s="1"/>
  <c r="H29" i="1"/>
  <c r="F29" i="1"/>
  <c r="F28" i="1"/>
  <c r="H28" i="1"/>
  <c r="H27" i="1"/>
  <c r="F26" i="1"/>
  <c r="I26" i="1" s="1"/>
  <c r="J26" i="1" s="1"/>
  <c r="H26" i="1"/>
  <c r="F25" i="1"/>
  <c r="H25" i="1"/>
  <c r="H24" i="1"/>
  <c r="I24" i="1" s="1"/>
  <c r="J24" i="1" s="1"/>
  <c r="F24" i="1"/>
  <c r="H6" i="1"/>
  <c r="F27" i="1"/>
  <c r="F23" i="1"/>
  <c r="I23" i="1" s="1"/>
  <c r="J23" i="1" s="1"/>
  <c r="H23" i="1"/>
  <c r="J4" i="1"/>
  <c r="I22" i="1"/>
  <c r="J22" i="1" s="1"/>
  <c r="H22" i="1"/>
  <c r="F22" i="1"/>
  <c r="I21" i="1"/>
  <c r="J21" i="1" s="1"/>
  <c r="H21" i="1"/>
  <c r="F21" i="1"/>
  <c r="H20" i="1"/>
  <c r="F20" i="1"/>
  <c r="I20" i="1" s="1"/>
  <c r="J20" i="1" s="1"/>
  <c r="H19" i="1"/>
  <c r="F19" i="1"/>
  <c r="I19" i="1" s="1"/>
  <c r="J19" i="1" s="1"/>
  <c r="H18" i="1"/>
  <c r="F18" i="1"/>
  <c r="I18" i="1" s="1"/>
  <c r="J18" i="1" s="1"/>
  <c r="I17" i="1"/>
  <c r="J17" i="1" s="1"/>
  <c r="H17" i="1"/>
  <c r="F17" i="1"/>
  <c r="H16" i="1"/>
  <c r="I16" i="1" s="1"/>
  <c r="J16" i="1" s="1"/>
  <c r="F16" i="1"/>
  <c r="F15" i="1"/>
  <c r="I15" i="1" s="1"/>
  <c r="J15" i="1" s="1"/>
  <c r="I14" i="1"/>
  <c r="J14" i="1" s="1"/>
  <c r="F14" i="1"/>
  <c r="H13" i="1"/>
  <c r="F13" i="1"/>
  <c r="I13" i="1" s="1"/>
  <c r="J13" i="1" s="1"/>
  <c r="H12" i="1"/>
  <c r="F12" i="1"/>
  <c r="I12" i="1" s="1"/>
  <c r="J12" i="1" s="1"/>
  <c r="I11" i="1"/>
  <c r="J11" i="1" s="1"/>
  <c r="F11" i="1"/>
  <c r="I10" i="1"/>
  <c r="J10" i="1" s="1"/>
  <c r="F10" i="1"/>
  <c r="E8" i="1"/>
  <c r="E9" i="1" s="1"/>
  <c r="F9" i="1" s="1"/>
  <c r="E7" i="1"/>
  <c r="H7" i="1" s="1"/>
  <c r="F6" i="1"/>
  <c r="I6" i="1" s="1"/>
  <c r="J6" i="1" s="1"/>
  <c r="F5" i="1"/>
  <c r="I5" i="1" s="1"/>
  <c r="J5" i="1" s="1"/>
  <c r="I4" i="1"/>
  <c r="F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I25" i="1" l="1"/>
  <c r="J25" i="1" s="1"/>
  <c r="I32" i="1"/>
  <c r="J32" i="1" s="1"/>
  <c r="F7" i="1"/>
  <c r="H9" i="1"/>
  <c r="I53" i="1"/>
  <c r="J53" i="1" s="1"/>
  <c r="I9" i="1"/>
  <c r="J9" i="1" s="1"/>
  <c r="H8" i="1"/>
  <c r="I36" i="1"/>
  <c r="J36" i="1" s="1"/>
  <c r="I59" i="1"/>
  <c r="J59" i="1" s="1"/>
  <c r="I29" i="1"/>
  <c r="J29" i="1" s="1"/>
  <c r="I28" i="1"/>
  <c r="J28" i="1" s="1"/>
  <c r="I27" i="1"/>
  <c r="J27" i="1" s="1"/>
  <c r="I7" i="1"/>
  <c r="J7" i="1" s="1"/>
  <c r="F8" i="1"/>
  <c r="I8" i="1" s="1"/>
  <c r="J8" i="1" s="1"/>
</calcChain>
</file>

<file path=xl/sharedStrings.xml><?xml version="1.0" encoding="utf-8"?>
<sst xmlns="http://schemas.openxmlformats.org/spreadsheetml/2006/main" count="67" uniqueCount="28">
  <si>
    <t>Ação</t>
  </si>
  <si>
    <t>Data Compra</t>
  </si>
  <si>
    <t>Preço Compra</t>
  </si>
  <si>
    <t>Data Venda</t>
  </si>
  <si>
    <t>Preço Venda</t>
  </si>
  <si>
    <t>N.º de Ações</t>
  </si>
  <si>
    <t>Transação</t>
  </si>
  <si>
    <t>Altri</t>
  </si>
  <si>
    <t>BCP</t>
  </si>
  <si>
    <t>Corticeira Amorim</t>
  </si>
  <si>
    <t>CTT</t>
  </si>
  <si>
    <t>EDP</t>
  </si>
  <si>
    <t>EDP Renováveis</t>
  </si>
  <si>
    <t>Ibersol</t>
  </si>
  <si>
    <t>GALP Energia</t>
  </si>
  <si>
    <t>Resultado Bruto (€)</t>
  </si>
  <si>
    <t>Resultado Líquido (€)</t>
  </si>
  <si>
    <t>Jerónimo Martins</t>
  </si>
  <si>
    <t>Mota Engil</t>
  </si>
  <si>
    <t>NOS</t>
  </si>
  <si>
    <t>Pharol</t>
  </si>
  <si>
    <t>Ramada</t>
  </si>
  <si>
    <t>REN</t>
  </si>
  <si>
    <t>Semapa</t>
  </si>
  <si>
    <t>Sonae SGPS</t>
  </si>
  <si>
    <t>Sonae Capital</t>
  </si>
  <si>
    <t>Navigator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</si>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</sst>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5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0" fontId="1" fillId="0" borderId="1" xfId="0" applyFont="1" applyBorder="1"/>
    <xf numFmtId="15" fontId="1" fillId="0" borderId="1" xfId="0" applyNumberFormat="1" applyFont="1" applyBorder="1"/>
    <xf numFmtId="2" fontId="1" fillId="0" borderId="1" xfId="0" applyNumberFormat="1" applyFon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67536-965B-4EBF-85C1-9D8467623A34}">
  <dimension ref="B3:J81"/>
  <sheetViews>
    <sheetView tabSelected="1" workbookViewId="0">
      <selection activeCell="M58" sqref="M58"/>
    </sheetView>
  </sheetViews>
  <sheetFormatPr defaultRowHeight="14.4" x14ac:dyDescent="0.3"/>
  <cols>
    <col min="2" max="2" width="9.44140625" style="1" bestFit="1" customWidth="1"/>
    <col min="3" max="3" width="16" bestFit="1" customWidth="1"/>
    <col min="4" max="4" width="11.77734375" bestFit="1" customWidth="1"/>
    <col min="5" max="5" width="12.5546875" bestFit="1" customWidth="1"/>
    <col min="6" max="6" width="11.5546875" bestFit="1" customWidth="1"/>
    <col min="7" max="7" width="10.44140625" bestFit="1" customWidth="1"/>
    <col min="8" max="8" width="11.21875" bestFit="1" customWidth="1"/>
    <col min="9" max="9" width="16.77734375" bestFit="1" customWidth="1"/>
    <col min="10" max="10" width="18.21875" bestFit="1" customWidth="1"/>
  </cols>
  <sheetData>
    <row r="3" spans="2:10" x14ac:dyDescent="0.3">
      <c r="B3" s="4" t="s">
        <v>6</v>
      </c>
      <c r="C3" s="4" t="s">
        <v>0</v>
      </c>
      <c r="D3" s="4" t="s">
        <v>1</v>
      </c>
      <c r="E3" s="4" t="s">
        <v>2</v>
      </c>
      <c r="F3" s="4" t="s">
        <v>5</v>
      </c>
      <c r="G3" s="4" t="s">
        <v>3</v>
      </c>
      <c r="H3" s="4" t="s">
        <v>4</v>
      </c>
      <c r="I3" s="4" t="s">
        <v>15</v>
      </c>
      <c r="J3" s="4" t="s">
        <v>16</v>
      </c>
    </row>
    <row r="4" spans="2:10" x14ac:dyDescent="0.3">
      <c r="B4" s="5">
        <v>1</v>
      </c>
      <c r="C4" s="6" t="s">
        <v>7</v>
      </c>
      <c r="D4" s="7">
        <v>38412</v>
      </c>
      <c r="E4" s="8">
        <v>0.15</v>
      </c>
      <c r="F4" s="9">
        <f>1000/E4</f>
        <v>6666.666666666667</v>
      </c>
      <c r="G4" s="7">
        <v>38412</v>
      </c>
      <c r="H4" s="8">
        <v>0.18</v>
      </c>
      <c r="I4" s="9">
        <f>F4*(H4-E4)</f>
        <v>200</v>
      </c>
      <c r="J4" s="9">
        <f>I4*0.72</f>
        <v>144</v>
      </c>
    </row>
    <row r="5" spans="2:10" x14ac:dyDescent="0.3">
      <c r="B5" s="5">
        <f>1+B4</f>
        <v>2</v>
      </c>
      <c r="C5" s="6" t="s">
        <v>8</v>
      </c>
      <c r="D5" s="7">
        <v>36433</v>
      </c>
      <c r="E5" s="8">
        <v>17.521799999999999</v>
      </c>
      <c r="F5" s="9">
        <f>1000/E5</f>
        <v>57.071762033581031</v>
      </c>
      <c r="G5" s="7">
        <v>43738</v>
      </c>
      <c r="H5" s="8">
        <v>0.1908</v>
      </c>
      <c r="I5" s="9">
        <f>F5*(H5-E5)</f>
        <v>-989.1107078039928</v>
      </c>
      <c r="J5" s="9">
        <f>I5</f>
        <v>-989.1107078039928</v>
      </c>
    </row>
    <row r="6" spans="2:10" x14ac:dyDescent="0.3">
      <c r="B6" s="5">
        <f t="shared" ref="B6:B60" si="0">1+B5</f>
        <v>3</v>
      </c>
      <c r="C6" s="6" t="s">
        <v>9</v>
      </c>
      <c r="D6" s="7">
        <v>36433</v>
      </c>
      <c r="E6" s="8">
        <v>1.3281000000000001</v>
      </c>
      <c r="F6" s="9">
        <f>1000/E6</f>
        <v>752.9553497477599</v>
      </c>
      <c r="G6" s="7">
        <v>38804</v>
      </c>
      <c r="H6" s="8">
        <f>E6*1.2</f>
        <v>1.59372</v>
      </c>
      <c r="I6" s="9">
        <f>F6*(H6-E6)</f>
        <v>199.99999999999997</v>
      </c>
      <c r="J6" s="9">
        <f>I6*0.72</f>
        <v>143.99999999999997</v>
      </c>
    </row>
    <row r="7" spans="2:10" x14ac:dyDescent="0.3">
      <c r="B7" s="5">
        <f t="shared" si="0"/>
        <v>4</v>
      </c>
      <c r="C7" s="6" t="s">
        <v>9</v>
      </c>
      <c r="D7" s="7">
        <v>39463</v>
      </c>
      <c r="E7" s="8">
        <f>E6</f>
        <v>1.3281000000000001</v>
      </c>
      <c r="F7" s="9">
        <f>1000/E7</f>
        <v>752.9553497477599</v>
      </c>
      <c r="G7" s="7">
        <v>39469</v>
      </c>
      <c r="H7" s="8">
        <f t="shared" ref="H7:H9" si="1">E7*1.2</f>
        <v>1.59372</v>
      </c>
      <c r="I7" s="9">
        <f>F7*(H7-E7)</f>
        <v>199.99999999999997</v>
      </c>
      <c r="J7" s="9">
        <f t="shared" ref="J7:J10" si="2">I7*0.72</f>
        <v>143.99999999999997</v>
      </c>
    </row>
    <row r="8" spans="2:10" x14ac:dyDescent="0.3">
      <c r="B8" s="5">
        <f t="shared" si="0"/>
        <v>5</v>
      </c>
      <c r="C8" s="6" t="s">
        <v>9</v>
      </c>
      <c r="D8" s="7">
        <v>39623</v>
      </c>
      <c r="E8" s="8">
        <f>E7</f>
        <v>1.3281000000000001</v>
      </c>
      <c r="F8" s="9">
        <f>1000/E8</f>
        <v>752.9553497477599</v>
      </c>
      <c r="G8" s="7">
        <v>41002</v>
      </c>
      <c r="H8" s="8">
        <f t="shared" si="1"/>
        <v>1.59372</v>
      </c>
      <c r="I8" s="9">
        <f>F8*(H8-E8)</f>
        <v>199.99999999999997</v>
      </c>
      <c r="J8" s="9">
        <f t="shared" si="2"/>
        <v>143.99999999999997</v>
      </c>
    </row>
    <row r="9" spans="2:10" x14ac:dyDescent="0.3">
      <c r="B9" s="5">
        <f t="shared" si="0"/>
        <v>6</v>
      </c>
      <c r="C9" s="6" t="s">
        <v>9</v>
      </c>
      <c r="D9" s="7">
        <v>41060</v>
      </c>
      <c r="E9" s="8">
        <f>E8</f>
        <v>1.3281000000000001</v>
      </c>
      <c r="F9" s="9">
        <f>1000/E9</f>
        <v>752.9553497477599</v>
      </c>
      <c r="G9" s="7">
        <v>41276</v>
      </c>
      <c r="H9" s="8">
        <f t="shared" si="1"/>
        <v>1.59372</v>
      </c>
      <c r="I9" s="9">
        <f>F9*(H9-E9)</f>
        <v>199.99999999999997</v>
      </c>
      <c r="J9" s="9">
        <f t="shared" si="2"/>
        <v>143.99999999999997</v>
      </c>
    </row>
    <row r="10" spans="2:10" x14ac:dyDescent="0.3">
      <c r="B10" s="5">
        <f t="shared" si="0"/>
        <v>7</v>
      </c>
      <c r="C10" s="6" t="s">
        <v>10</v>
      </c>
      <c r="D10" s="7">
        <v>41613</v>
      </c>
      <c r="E10" s="8">
        <v>5.9</v>
      </c>
      <c r="F10" s="9">
        <f>1000/E10</f>
        <v>169.4915254237288</v>
      </c>
      <c r="G10" s="7">
        <v>41680</v>
      </c>
      <c r="H10" s="8">
        <v>7.08</v>
      </c>
      <c r="I10" s="9">
        <f>F10*(H10-E10)</f>
        <v>199.99999999999994</v>
      </c>
      <c r="J10" s="9">
        <f t="shared" si="2"/>
        <v>143.99999999999994</v>
      </c>
    </row>
    <row r="11" spans="2:10" x14ac:dyDescent="0.3">
      <c r="B11" s="5">
        <f t="shared" si="0"/>
        <v>8</v>
      </c>
      <c r="C11" s="6" t="s">
        <v>10</v>
      </c>
      <c r="D11" s="7">
        <v>42643</v>
      </c>
      <c r="E11" s="8">
        <v>5.9</v>
      </c>
      <c r="F11" s="9">
        <f>1000/E11</f>
        <v>169.4915254237288</v>
      </c>
      <c r="G11" s="7">
        <v>43644</v>
      </c>
      <c r="H11" s="8">
        <v>2.0840000000000001</v>
      </c>
      <c r="I11" s="9">
        <f>F11*(H11-E11)</f>
        <v>-646.77966101694915</v>
      </c>
      <c r="J11" s="9">
        <f>I11</f>
        <v>-646.77966101694915</v>
      </c>
    </row>
    <row r="12" spans="2:10" x14ac:dyDescent="0.3">
      <c r="B12" s="5">
        <f t="shared" si="0"/>
        <v>9</v>
      </c>
      <c r="C12" s="6" t="s">
        <v>11</v>
      </c>
      <c r="D12" s="7">
        <v>36341</v>
      </c>
      <c r="E12" s="8">
        <v>3.3532500000000001</v>
      </c>
      <c r="F12" s="9">
        <f>1000/E12</f>
        <v>298.21814657421902</v>
      </c>
      <c r="G12" s="7">
        <v>36585</v>
      </c>
      <c r="H12" s="8">
        <f>E12*1.2</f>
        <v>4.0239000000000003</v>
      </c>
      <c r="I12" s="9">
        <f>F12*(H12-E12)</f>
        <v>200.00000000000003</v>
      </c>
      <c r="J12" s="9">
        <f>I12*0.72</f>
        <v>144.00000000000003</v>
      </c>
    </row>
    <row r="13" spans="2:10" x14ac:dyDescent="0.3">
      <c r="B13" s="5">
        <f t="shared" si="0"/>
        <v>10</v>
      </c>
      <c r="C13" s="6" t="s">
        <v>11</v>
      </c>
      <c r="D13" s="7">
        <v>36714</v>
      </c>
      <c r="E13" s="8">
        <v>3.3532500000000001</v>
      </c>
      <c r="F13" s="9">
        <f>1000/E13</f>
        <v>298.21814657421902</v>
      </c>
      <c r="G13" s="7">
        <v>39099</v>
      </c>
      <c r="H13" s="8">
        <f>E13*1.2</f>
        <v>4.0239000000000003</v>
      </c>
      <c r="I13" s="9">
        <f>F13*(H13-E13)</f>
        <v>200.00000000000003</v>
      </c>
      <c r="J13" s="9">
        <f t="shared" ref="J13:J36" si="3">I13*0.72</f>
        <v>144.00000000000003</v>
      </c>
    </row>
    <row r="14" spans="2:10" x14ac:dyDescent="0.3">
      <c r="B14" s="5">
        <f t="shared" si="0"/>
        <v>11</v>
      </c>
      <c r="C14" s="6" t="s">
        <v>11</v>
      </c>
      <c r="D14" s="7">
        <v>39623</v>
      </c>
      <c r="E14" s="8">
        <v>3.3532500000000001</v>
      </c>
      <c r="F14" s="9">
        <f>1000/E14</f>
        <v>298.21814657421902</v>
      </c>
      <c r="G14" s="7">
        <v>43738</v>
      </c>
      <c r="H14" s="8">
        <v>3.5329999999999999</v>
      </c>
      <c r="I14" s="9">
        <f>F14*(H14-E14)</f>
        <v>53.604711846715823</v>
      </c>
      <c r="J14" s="9">
        <f t="shared" si="3"/>
        <v>38.59539252963539</v>
      </c>
    </row>
    <row r="15" spans="2:10" x14ac:dyDescent="0.3">
      <c r="B15" s="5">
        <f t="shared" si="0"/>
        <v>12</v>
      </c>
      <c r="C15" s="6" t="s">
        <v>12</v>
      </c>
      <c r="D15" s="7">
        <v>39603</v>
      </c>
      <c r="E15" s="8">
        <v>8</v>
      </c>
      <c r="F15" s="9">
        <f>1000/E15</f>
        <v>125</v>
      </c>
      <c r="G15" s="7">
        <v>43685</v>
      </c>
      <c r="H15" s="8">
        <v>9.6</v>
      </c>
      <c r="I15" s="9">
        <f>F15*(H15-E15)</f>
        <v>199.99999999999994</v>
      </c>
      <c r="J15" s="9">
        <f t="shared" si="3"/>
        <v>143.99999999999994</v>
      </c>
    </row>
    <row r="16" spans="2:10" x14ac:dyDescent="0.3">
      <c r="B16" s="5">
        <f t="shared" si="0"/>
        <v>13</v>
      </c>
      <c r="C16" s="6" t="s">
        <v>14</v>
      </c>
      <c r="D16" s="7">
        <v>39014</v>
      </c>
      <c r="E16" s="8">
        <v>5.91</v>
      </c>
      <c r="F16" s="9">
        <f>1000/E16</f>
        <v>169.2047377326565</v>
      </c>
      <c r="G16" s="7">
        <v>39139</v>
      </c>
      <c r="H16" s="8">
        <f>E16*1.2</f>
        <v>7.0919999999999996</v>
      </c>
      <c r="I16" s="9">
        <f>F16*(H16-E16)</f>
        <v>199.99999999999989</v>
      </c>
      <c r="J16" s="9">
        <f t="shared" si="3"/>
        <v>143.99999999999991</v>
      </c>
    </row>
    <row r="17" spans="2:10" x14ac:dyDescent="0.3">
      <c r="B17" s="5">
        <f t="shared" si="0"/>
        <v>14</v>
      </c>
      <c r="C17" s="6" t="s">
        <v>13</v>
      </c>
      <c r="D17" s="7">
        <v>36433</v>
      </c>
      <c r="E17" s="8">
        <v>2.444</v>
      </c>
      <c r="F17" s="9">
        <f>1000/E17</f>
        <v>409.16530278232409</v>
      </c>
      <c r="G17" s="7">
        <v>36521</v>
      </c>
      <c r="H17" s="8">
        <f>E17*1.2</f>
        <v>2.9327999999999999</v>
      </c>
      <c r="I17" s="9">
        <f>F17*(H17-E17)</f>
        <v>199.99999999999997</v>
      </c>
      <c r="J17" s="9">
        <f t="shared" si="3"/>
        <v>143.99999999999997</v>
      </c>
    </row>
    <row r="18" spans="2:10" x14ac:dyDescent="0.3">
      <c r="B18" s="5">
        <f t="shared" si="0"/>
        <v>15</v>
      </c>
      <c r="C18" s="6" t="s">
        <v>13</v>
      </c>
      <c r="D18" s="7">
        <v>36724</v>
      </c>
      <c r="E18" s="8">
        <v>2.444</v>
      </c>
      <c r="F18" s="9">
        <f>1000/E18</f>
        <v>409.16530278232409</v>
      </c>
      <c r="G18" s="7">
        <v>36789</v>
      </c>
      <c r="H18" s="8">
        <f>E18*1.2</f>
        <v>2.9327999999999999</v>
      </c>
      <c r="I18" s="9">
        <f>F18*(H18-E18)</f>
        <v>199.99999999999997</v>
      </c>
      <c r="J18" s="9">
        <f t="shared" si="3"/>
        <v>143.99999999999997</v>
      </c>
    </row>
    <row r="19" spans="2:10" x14ac:dyDescent="0.3">
      <c r="B19" s="5">
        <f t="shared" si="0"/>
        <v>16</v>
      </c>
      <c r="C19" s="6" t="s">
        <v>13</v>
      </c>
      <c r="D19" s="7">
        <v>36843</v>
      </c>
      <c r="E19" s="8">
        <v>2.444</v>
      </c>
      <c r="F19" s="9">
        <f>1000/E19</f>
        <v>409.16530278232409</v>
      </c>
      <c r="G19" s="7">
        <v>38376</v>
      </c>
      <c r="H19" s="8">
        <f>E19*1.2</f>
        <v>2.9327999999999999</v>
      </c>
      <c r="I19" s="9">
        <f>F19*(H19-E19)</f>
        <v>199.99999999999997</v>
      </c>
      <c r="J19" s="9">
        <f t="shared" si="3"/>
        <v>143.99999999999997</v>
      </c>
    </row>
    <row r="20" spans="2:10" x14ac:dyDescent="0.3">
      <c r="B20" s="5">
        <f t="shared" si="0"/>
        <v>17</v>
      </c>
      <c r="C20" s="6" t="s">
        <v>13</v>
      </c>
      <c r="D20" s="7">
        <v>39731</v>
      </c>
      <c r="E20" s="8">
        <v>2.444</v>
      </c>
      <c r="F20" s="9">
        <f>1000/E20</f>
        <v>409.16530278232409</v>
      </c>
      <c r="G20" s="7">
        <v>39741</v>
      </c>
      <c r="H20" s="8">
        <f>E20*1.2</f>
        <v>2.9327999999999999</v>
      </c>
      <c r="I20" s="9">
        <f>F20*(H20-E20)</f>
        <v>199.99999999999997</v>
      </c>
      <c r="J20" s="9">
        <f t="shared" si="3"/>
        <v>143.99999999999997</v>
      </c>
    </row>
    <row r="21" spans="2:10" x14ac:dyDescent="0.3">
      <c r="B21" s="5">
        <f t="shared" si="0"/>
        <v>18</v>
      </c>
      <c r="C21" s="6" t="s">
        <v>13</v>
      </c>
      <c r="D21" s="7">
        <v>40882</v>
      </c>
      <c r="E21" s="8">
        <v>2.444</v>
      </c>
      <c r="F21" s="9">
        <f>1000/E21</f>
        <v>409.16530278232409</v>
      </c>
      <c r="G21" s="7">
        <v>41302</v>
      </c>
      <c r="H21" s="8">
        <f>E21*1.2</f>
        <v>2.9327999999999999</v>
      </c>
      <c r="I21" s="9">
        <f>F21*(H21-E21)</f>
        <v>199.99999999999997</v>
      </c>
      <c r="J21" s="9">
        <f t="shared" si="3"/>
        <v>143.99999999999997</v>
      </c>
    </row>
    <row r="22" spans="2:10" x14ac:dyDescent="0.3">
      <c r="B22" s="5">
        <f t="shared" si="0"/>
        <v>19</v>
      </c>
      <c r="C22" s="6" t="s">
        <v>13</v>
      </c>
      <c r="D22" s="7">
        <v>41437</v>
      </c>
      <c r="E22" s="8">
        <v>3.444</v>
      </c>
      <c r="F22" s="9">
        <f>1000/E22</f>
        <v>290.36004645760744</v>
      </c>
      <c r="G22" s="7">
        <v>41501</v>
      </c>
      <c r="H22" s="8">
        <f>E22*1.2</f>
        <v>4.1327999999999996</v>
      </c>
      <c r="I22" s="9">
        <f>F22*(H22-E22)</f>
        <v>199.99999999999989</v>
      </c>
      <c r="J22" s="9">
        <f t="shared" si="3"/>
        <v>143.99999999999991</v>
      </c>
    </row>
    <row r="23" spans="2:10" x14ac:dyDescent="0.3">
      <c r="B23" s="5">
        <f t="shared" si="0"/>
        <v>20</v>
      </c>
      <c r="C23" s="6" t="s">
        <v>17</v>
      </c>
      <c r="D23" s="7">
        <v>36341</v>
      </c>
      <c r="E23" s="8">
        <v>4.5549999999999997</v>
      </c>
      <c r="F23" s="9">
        <f>1000/E23</f>
        <v>219.53896816684963</v>
      </c>
      <c r="G23" s="7">
        <v>39414</v>
      </c>
      <c r="H23" s="8">
        <f>E23*1.2</f>
        <v>5.4659999999999993</v>
      </c>
      <c r="I23" s="9">
        <f>F23*(H23-E23)</f>
        <v>199.99999999999991</v>
      </c>
      <c r="J23" s="9">
        <f t="shared" si="3"/>
        <v>143.99999999999994</v>
      </c>
    </row>
    <row r="24" spans="2:10" x14ac:dyDescent="0.3">
      <c r="B24" s="5">
        <f t="shared" si="0"/>
        <v>21</v>
      </c>
      <c r="C24" s="6" t="s">
        <v>17</v>
      </c>
      <c r="D24" s="7">
        <v>39461</v>
      </c>
      <c r="E24" s="8">
        <v>4.5549999999999997</v>
      </c>
      <c r="F24" s="9">
        <f>1000/E24</f>
        <v>219.53896816684963</v>
      </c>
      <c r="G24" s="7">
        <v>39479</v>
      </c>
      <c r="H24" s="8">
        <f>E24*1.2</f>
        <v>5.4659999999999993</v>
      </c>
      <c r="I24" s="9">
        <f>F24*(H24-E24)</f>
        <v>199.99999999999991</v>
      </c>
      <c r="J24" s="9">
        <f t="shared" si="3"/>
        <v>143.99999999999994</v>
      </c>
    </row>
    <row r="25" spans="2:10" x14ac:dyDescent="0.3">
      <c r="B25" s="5">
        <f t="shared" si="0"/>
        <v>22</v>
      </c>
      <c r="C25" s="6" t="s">
        <v>17</v>
      </c>
      <c r="D25" s="7">
        <v>39517</v>
      </c>
      <c r="E25" s="8">
        <v>4.5549999999999997</v>
      </c>
      <c r="F25" s="9">
        <f>1000/E25</f>
        <v>219.53896816684963</v>
      </c>
      <c r="G25" s="7">
        <v>39666</v>
      </c>
      <c r="H25" s="8">
        <f>E25*1.2</f>
        <v>5.4659999999999993</v>
      </c>
      <c r="I25" s="9">
        <f>F25*(H25-E25)</f>
        <v>199.99999999999991</v>
      </c>
      <c r="J25" s="9">
        <f t="shared" si="3"/>
        <v>143.99999999999994</v>
      </c>
    </row>
    <row r="26" spans="2:10" x14ac:dyDescent="0.3">
      <c r="B26" s="5">
        <f t="shared" si="0"/>
        <v>23</v>
      </c>
      <c r="C26" s="6" t="s">
        <v>17</v>
      </c>
      <c r="D26" s="7">
        <v>39727</v>
      </c>
      <c r="E26" s="8">
        <v>4.5549999999999997</v>
      </c>
      <c r="F26" s="9">
        <f>1000/E26</f>
        <v>219.53896816684963</v>
      </c>
      <c r="G26" s="7">
        <v>40052</v>
      </c>
      <c r="H26" s="8">
        <f>E26*1.2</f>
        <v>5.4659999999999993</v>
      </c>
      <c r="I26" s="9">
        <f>F26*(H26-E26)</f>
        <v>199.99999999999991</v>
      </c>
      <c r="J26" s="9">
        <f t="shared" si="3"/>
        <v>143.99999999999994</v>
      </c>
    </row>
    <row r="27" spans="2:10" x14ac:dyDescent="0.3">
      <c r="B27" s="5">
        <f t="shared" si="0"/>
        <v>24</v>
      </c>
      <c r="C27" s="6" t="s">
        <v>18</v>
      </c>
      <c r="D27" s="7">
        <v>36433</v>
      </c>
      <c r="E27" s="8">
        <v>1.8560000000000001</v>
      </c>
      <c r="F27" s="9">
        <f>1000/E27</f>
        <v>538.79310344827582</v>
      </c>
      <c r="G27" s="7">
        <v>36738</v>
      </c>
      <c r="H27" s="8">
        <f>E27*1.2</f>
        <v>2.2271999999999998</v>
      </c>
      <c r="I27" s="9">
        <f>F27*(H27-E27)</f>
        <v>199.99999999999986</v>
      </c>
      <c r="J27" s="9">
        <f t="shared" si="3"/>
        <v>143.99999999999989</v>
      </c>
    </row>
    <row r="28" spans="2:10" x14ac:dyDescent="0.3">
      <c r="B28" s="5">
        <f t="shared" si="0"/>
        <v>25</v>
      </c>
      <c r="C28" s="6" t="s">
        <v>18</v>
      </c>
      <c r="D28" s="7">
        <v>36815</v>
      </c>
      <c r="E28" s="8">
        <v>1.8560000000000001</v>
      </c>
      <c r="F28" s="9">
        <f>1000/E28</f>
        <v>538.79310344827582</v>
      </c>
      <c r="G28" s="7">
        <v>38364</v>
      </c>
      <c r="H28" s="8">
        <f>E28*1.2</f>
        <v>2.2271999999999998</v>
      </c>
      <c r="I28" s="9">
        <f>F28*(H28-E28)</f>
        <v>199.99999999999986</v>
      </c>
      <c r="J28" s="9">
        <f t="shared" si="3"/>
        <v>143.99999999999989</v>
      </c>
    </row>
    <row r="29" spans="2:10" x14ac:dyDescent="0.3">
      <c r="B29" s="5">
        <f t="shared" si="0"/>
        <v>26</v>
      </c>
      <c r="C29" s="6" t="s">
        <v>18</v>
      </c>
      <c r="D29" s="7">
        <v>40508</v>
      </c>
      <c r="E29" s="8">
        <v>1.8560000000000001</v>
      </c>
      <c r="F29" s="9">
        <f>1000/E29</f>
        <v>538.79310344827582</v>
      </c>
      <c r="G29" s="7">
        <v>41296</v>
      </c>
      <c r="H29" s="8">
        <f>E29*1.2</f>
        <v>2.2271999999999998</v>
      </c>
      <c r="I29" s="9">
        <f>F29*(H29-E29)</f>
        <v>199.99999999999986</v>
      </c>
      <c r="J29" s="9">
        <f t="shared" si="3"/>
        <v>143.99999999999989</v>
      </c>
    </row>
    <row r="30" spans="2:10" x14ac:dyDescent="0.3">
      <c r="B30" s="5">
        <f t="shared" si="0"/>
        <v>27</v>
      </c>
      <c r="C30" s="6" t="s">
        <v>18</v>
      </c>
      <c r="D30" s="7">
        <v>41360</v>
      </c>
      <c r="E30" s="8">
        <v>1.8560000000000001</v>
      </c>
      <c r="F30" s="9">
        <f>1000/E30</f>
        <v>538.79310344827582</v>
      </c>
      <c r="G30" s="7">
        <v>41430</v>
      </c>
      <c r="H30" s="8">
        <f>E30*1.2</f>
        <v>2.2271999999999998</v>
      </c>
      <c r="I30" s="9">
        <f>F30*(H30-E30)</f>
        <v>199.99999999999986</v>
      </c>
      <c r="J30" s="9">
        <f t="shared" si="3"/>
        <v>143.99999999999989</v>
      </c>
    </row>
    <row r="31" spans="2:10" x14ac:dyDescent="0.3">
      <c r="B31" s="5">
        <f t="shared" si="0"/>
        <v>28</v>
      </c>
      <c r="C31" s="6" t="s">
        <v>18</v>
      </c>
      <c r="D31" s="7">
        <v>42276</v>
      </c>
      <c r="E31" s="8">
        <v>1.8560000000000001</v>
      </c>
      <c r="F31" s="9">
        <f>1000/E31</f>
        <v>538.79310344827582</v>
      </c>
      <c r="G31" s="7">
        <v>42286</v>
      </c>
      <c r="H31" s="8">
        <f>E31*1.2</f>
        <v>2.2271999999999998</v>
      </c>
      <c r="I31" s="9">
        <f>F31*(H31-E31)</f>
        <v>199.99999999999986</v>
      </c>
      <c r="J31" s="9">
        <f t="shared" si="3"/>
        <v>143.99999999999989</v>
      </c>
    </row>
    <row r="32" spans="2:10" x14ac:dyDescent="0.3">
      <c r="B32" s="5">
        <f t="shared" si="0"/>
        <v>29</v>
      </c>
      <c r="C32" s="6" t="s">
        <v>18</v>
      </c>
      <c r="D32" s="7">
        <v>42375</v>
      </c>
      <c r="E32" s="8">
        <v>1.8560000000000001</v>
      </c>
      <c r="F32" s="9">
        <f>1000/E32</f>
        <v>538.79310344827582</v>
      </c>
      <c r="G32" s="7">
        <v>42837</v>
      </c>
      <c r="H32" s="8">
        <f>E32*1.2</f>
        <v>2.2271999999999998</v>
      </c>
      <c r="I32" s="9">
        <f>F32*(H32-E32)</f>
        <v>199.99999999999986</v>
      </c>
      <c r="J32" s="9">
        <f t="shared" si="3"/>
        <v>143.99999999999989</v>
      </c>
    </row>
    <row r="33" spans="2:10" x14ac:dyDescent="0.3">
      <c r="B33" s="5">
        <f t="shared" si="0"/>
        <v>30</v>
      </c>
      <c r="C33" s="6" t="s">
        <v>18</v>
      </c>
      <c r="D33" s="7">
        <v>43382</v>
      </c>
      <c r="E33" s="8">
        <v>1.8560000000000001</v>
      </c>
      <c r="F33" s="9">
        <f>1000/E33</f>
        <v>538.79310344827582</v>
      </c>
      <c r="G33" s="7">
        <v>43545</v>
      </c>
      <c r="H33" s="8">
        <f>E33*1.2</f>
        <v>2.2271999999999998</v>
      </c>
      <c r="I33" s="9">
        <f>F33*(H33-E33)</f>
        <v>199.99999999999986</v>
      </c>
      <c r="J33" s="9">
        <f t="shared" si="3"/>
        <v>143.99999999999989</v>
      </c>
    </row>
    <row r="34" spans="2:10" x14ac:dyDescent="0.3">
      <c r="B34" s="5">
        <f t="shared" si="0"/>
        <v>31</v>
      </c>
      <c r="C34" s="6" t="s">
        <v>18</v>
      </c>
      <c r="D34" s="7">
        <v>43620</v>
      </c>
      <c r="E34" s="8">
        <v>1.8560000000000001</v>
      </c>
      <c r="F34" s="9">
        <f>1000/E34</f>
        <v>538.79310344827582</v>
      </c>
      <c r="G34" s="7">
        <v>43738</v>
      </c>
      <c r="H34" s="8">
        <v>1.8049999999999999</v>
      </c>
      <c r="I34" s="9">
        <f>F34*(H34-E34)</f>
        <v>-27.478448275862149</v>
      </c>
      <c r="J34" s="9">
        <f>I34</f>
        <v>-27.478448275862149</v>
      </c>
    </row>
    <row r="35" spans="2:10" x14ac:dyDescent="0.3">
      <c r="B35" s="5">
        <f t="shared" si="0"/>
        <v>32</v>
      </c>
      <c r="C35" s="6" t="s">
        <v>19</v>
      </c>
      <c r="D35" s="7">
        <v>36480</v>
      </c>
      <c r="E35" s="8">
        <v>19.047599999999999</v>
      </c>
      <c r="F35" s="9">
        <f>1000/E35</f>
        <v>52.500052500052504</v>
      </c>
      <c r="G35" s="7">
        <v>36503</v>
      </c>
      <c r="H35" s="8">
        <v>22.976199999999999</v>
      </c>
      <c r="I35" s="9">
        <f>F35*(H35-E35)</f>
        <v>206.25170625170625</v>
      </c>
      <c r="J35" s="9">
        <f t="shared" si="3"/>
        <v>148.5012285012285</v>
      </c>
    </row>
    <row r="36" spans="2:10" x14ac:dyDescent="0.3">
      <c r="B36" s="5">
        <f t="shared" si="0"/>
        <v>33</v>
      </c>
      <c r="C36" s="6" t="s">
        <v>19</v>
      </c>
      <c r="D36" s="7">
        <v>36761</v>
      </c>
      <c r="E36" s="8">
        <v>19.047599999999999</v>
      </c>
      <c r="F36" s="9">
        <f>1000/E36</f>
        <v>52.500052500052504</v>
      </c>
      <c r="G36" s="7">
        <v>36773</v>
      </c>
      <c r="H36" s="8">
        <f>E36*1.2</f>
        <v>22.857119999999998</v>
      </c>
      <c r="I36" s="9">
        <f>F36*(H36-E36)</f>
        <v>199.99999999999997</v>
      </c>
      <c r="J36" s="9">
        <f t="shared" si="3"/>
        <v>143.99999999999997</v>
      </c>
    </row>
    <row r="37" spans="2:10" x14ac:dyDescent="0.3">
      <c r="B37" s="5">
        <f t="shared" si="0"/>
        <v>34</v>
      </c>
      <c r="C37" s="6" t="s">
        <v>19</v>
      </c>
      <c r="D37" s="7">
        <v>36791</v>
      </c>
      <c r="E37" s="8">
        <v>19.047599999999999</v>
      </c>
      <c r="F37" s="9">
        <f>1000/E37</f>
        <v>52.500052500052504</v>
      </c>
      <c r="G37" s="7">
        <v>43738</v>
      </c>
      <c r="H37" s="8">
        <v>4.96</v>
      </c>
      <c r="I37" s="9">
        <f>F37*(H37-E37)</f>
        <v>-739.59973959973956</v>
      </c>
      <c r="J37" s="9">
        <f>I37</f>
        <v>-739.59973959973956</v>
      </c>
    </row>
    <row r="38" spans="2:10" x14ac:dyDescent="0.3">
      <c r="B38" s="5">
        <f t="shared" si="0"/>
        <v>35</v>
      </c>
      <c r="C38" s="6" t="s">
        <v>20</v>
      </c>
      <c r="D38" s="7">
        <v>36433</v>
      </c>
      <c r="E38" s="8">
        <v>5.1057399999999999</v>
      </c>
      <c r="F38" s="9">
        <f>1000/E38</f>
        <v>195.85799511921877</v>
      </c>
      <c r="G38" s="7">
        <v>36486</v>
      </c>
      <c r="H38" s="8">
        <f>E38*1.2</f>
        <v>6.1268880000000001</v>
      </c>
      <c r="I38" s="9">
        <f>F38*(H38-E38)</f>
        <v>200.00000000000003</v>
      </c>
      <c r="J38" s="9">
        <f>I38*0.72</f>
        <v>144.00000000000003</v>
      </c>
    </row>
    <row r="39" spans="2:10" x14ac:dyDescent="0.3">
      <c r="B39" s="5">
        <f t="shared" si="0"/>
        <v>36</v>
      </c>
      <c r="C39" s="6" t="s">
        <v>20</v>
      </c>
      <c r="D39" s="7">
        <v>37060</v>
      </c>
      <c r="E39" s="8">
        <v>5.1057399999999999</v>
      </c>
      <c r="F39" s="9">
        <f>1000/E39</f>
        <v>195.85799511921877</v>
      </c>
      <c r="G39" s="7">
        <v>37201</v>
      </c>
      <c r="H39" s="8">
        <v>6.1633399999999998</v>
      </c>
      <c r="I39" s="9">
        <f>F39*(H39-E39)</f>
        <v>207.13941563808575</v>
      </c>
      <c r="J39" s="9">
        <f>I39*0.72</f>
        <v>149.14037925942174</v>
      </c>
    </row>
    <row r="40" spans="2:10" x14ac:dyDescent="0.3">
      <c r="B40" s="5">
        <f t="shared" si="0"/>
        <v>37</v>
      </c>
      <c r="C40" s="6" t="s">
        <v>20</v>
      </c>
      <c r="D40" s="7">
        <v>37308</v>
      </c>
      <c r="E40" s="8">
        <v>5.1057399999999999</v>
      </c>
      <c r="F40" s="9">
        <f>1000/E40</f>
        <v>195.85799511921877</v>
      </c>
      <c r="G40" s="7">
        <v>38035</v>
      </c>
      <c r="H40" s="8">
        <f>E40*1.2</f>
        <v>6.1268880000000001</v>
      </c>
      <c r="I40" s="9">
        <f>F40*(H40-E40)</f>
        <v>200.00000000000003</v>
      </c>
      <c r="J40" s="9">
        <f>I40*0.72</f>
        <v>144.00000000000003</v>
      </c>
    </row>
    <row r="41" spans="2:10" x14ac:dyDescent="0.3">
      <c r="B41" s="5">
        <f t="shared" si="0"/>
        <v>38</v>
      </c>
      <c r="C41" s="6" t="s">
        <v>20</v>
      </c>
      <c r="D41" s="7">
        <v>38530</v>
      </c>
      <c r="E41" s="8">
        <v>5.1057399999999999</v>
      </c>
      <c r="F41" s="9">
        <f>1000/E41</f>
        <v>195.85799511921877</v>
      </c>
      <c r="G41" s="7">
        <v>38755</v>
      </c>
      <c r="H41" s="8">
        <v>6.6630700000000003</v>
      </c>
      <c r="I41" s="9">
        <f>F41*(H41-E41)</f>
        <v>305.01553153901301</v>
      </c>
      <c r="J41" s="9">
        <f>I41*0.72</f>
        <v>219.61118270808936</v>
      </c>
    </row>
    <row r="42" spans="2:10" x14ac:dyDescent="0.3">
      <c r="B42" s="5">
        <f t="shared" si="0"/>
        <v>39</v>
      </c>
      <c r="C42" s="6" t="s">
        <v>20</v>
      </c>
      <c r="D42" s="7">
        <v>39728</v>
      </c>
      <c r="E42" s="8">
        <v>5.1057399999999999</v>
      </c>
      <c r="F42" s="9">
        <f>1000/E42</f>
        <v>195.85799511921877</v>
      </c>
      <c r="G42" s="7">
        <v>40073</v>
      </c>
      <c r="H42" s="8">
        <f>E42*1.2</f>
        <v>6.1268880000000001</v>
      </c>
      <c r="I42" s="9">
        <f>F42*(H42-E42)</f>
        <v>200.00000000000003</v>
      </c>
      <c r="J42" s="9">
        <f>I42*0.72</f>
        <v>144.00000000000003</v>
      </c>
    </row>
    <row r="43" spans="2:10" x14ac:dyDescent="0.3">
      <c r="B43" s="5">
        <f t="shared" si="0"/>
        <v>40</v>
      </c>
      <c r="C43" s="6" t="s">
        <v>20</v>
      </c>
      <c r="D43" s="7">
        <v>40735</v>
      </c>
      <c r="E43" s="8">
        <v>5.1057399999999999</v>
      </c>
      <c r="F43" s="9">
        <f>1000/E43</f>
        <v>195.85799511921877</v>
      </c>
      <c r="G43" s="7">
        <v>43738</v>
      </c>
      <c r="H43" s="8">
        <v>0.11260000000000001</v>
      </c>
      <c r="I43" s="9">
        <f>F43*(H43-E43)</f>
        <v>-977.94638974957604</v>
      </c>
      <c r="J43" s="9">
        <f>I43</f>
        <v>-977.94638974957604</v>
      </c>
    </row>
    <row r="44" spans="2:10" x14ac:dyDescent="0.3">
      <c r="B44" s="5">
        <f t="shared" si="0"/>
        <v>41</v>
      </c>
      <c r="C44" s="6" t="s">
        <v>21</v>
      </c>
      <c r="D44" s="7">
        <v>39637</v>
      </c>
      <c r="E44" s="8">
        <v>1.1499999999999999</v>
      </c>
      <c r="F44" s="9">
        <f>1000/E44</f>
        <v>869.56521739130437</v>
      </c>
      <c r="G44" s="7">
        <v>39637</v>
      </c>
      <c r="H44" s="8">
        <f>E44*1.2</f>
        <v>1.38</v>
      </c>
      <c r="I44" s="9">
        <f>F44*(H44-E44)</f>
        <v>200</v>
      </c>
      <c r="J44" s="9">
        <f>I44*0.72</f>
        <v>144</v>
      </c>
    </row>
    <row r="45" spans="2:10" x14ac:dyDescent="0.3">
      <c r="B45" s="5">
        <f t="shared" si="0"/>
        <v>42</v>
      </c>
      <c r="C45" s="6" t="s">
        <v>21</v>
      </c>
      <c r="D45" s="7">
        <v>39643</v>
      </c>
      <c r="E45" s="8">
        <v>1.1499999999999999</v>
      </c>
      <c r="F45" s="9">
        <f>1000/E45</f>
        <v>869.56521739130437</v>
      </c>
      <c r="G45" s="7">
        <v>41582</v>
      </c>
      <c r="H45" s="8">
        <f>E45*1.2</f>
        <v>1.38</v>
      </c>
      <c r="I45" s="9">
        <f>F45*(H45-E45)</f>
        <v>200</v>
      </c>
      <c r="J45" s="9">
        <f>I45*0.72</f>
        <v>144</v>
      </c>
    </row>
    <row r="46" spans="2:10" x14ac:dyDescent="0.3">
      <c r="B46" s="5">
        <f t="shared" si="0"/>
        <v>43</v>
      </c>
      <c r="C46" s="6" t="s">
        <v>22</v>
      </c>
      <c r="D46" s="7">
        <v>39273</v>
      </c>
      <c r="E46" s="8">
        <v>3.15869</v>
      </c>
      <c r="F46" s="9">
        <f>1000/E46</f>
        <v>316.58693952239696</v>
      </c>
      <c r="G46" s="7">
        <v>39275</v>
      </c>
      <c r="H46" s="8">
        <f>E46*1.2</f>
        <v>3.7904279999999999</v>
      </c>
      <c r="I46" s="9">
        <f>F46*(H46-E46)</f>
        <v>199.99999999999997</v>
      </c>
      <c r="J46" s="9">
        <f>I46*0.72</f>
        <v>143.99999999999997</v>
      </c>
    </row>
    <row r="47" spans="2:10" x14ac:dyDescent="0.3">
      <c r="B47" s="5">
        <f t="shared" si="0"/>
        <v>44</v>
      </c>
      <c r="C47" s="6" t="s">
        <v>22</v>
      </c>
      <c r="D47" s="7">
        <v>39310</v>
      </c>
      <c r="E47" s="8">
        <v>3.15869</v>
      </c>
      <c r="F47" s="9">
        <f>1000/E47</f>
        <v>316.58693952239696</v>
      </c>
      <c r="G47" s="7">
        <v>43738</v>
      </c>
      <c r="H47" s="8">
        <v>2.54</v>
      </c>
      <c r="I47" s="9">
        <f>F47*(H47-E47)</f>
        <v>-195.86917361311177</v>
      </c>
      <c r="J47" s="9">
        <f>I47</f>
        <v>-195.86917361311177</v>
      </c>
    </row>
    <row r="48" spans="2:10" x14ac:dyDescent="0.3">
      <c r="B48" s="5">
        <f t="shared" si="0"/>
        <v>45</v>
      </c>
      <c r="C48" s="6" t="s">
        <v>23</v>
      </c>
      <c r="D48" s="7">
        <v>36433</v>
      </c>
      <c r="E48" s="8">
        <v>3.15124</v>
      </c>
      <c r="F48" s="9">
        <f>1000/E48</f>
        <v>317.33539812899051</v>
      </c>
      <c r="G48" s="7">
        <v>36733</v>
      </c>
      <c r="H48" s="8">
        <f>E48*1.2</f>
        <v>3.781488</v>
      </c>
      <c r="I48" s="9">
        <f>F48*(H48-E48)</f>
        <v>199.99999999999997</v>
      </c>
      <c r="J48" s="6">
        <f>I48*0.72</f>
        <v>143.99999999999997</v>
      </c>
    </row>
    <row r="49" spans="2:10" x14ac:dyDescent="0.3">
      <c r="B49" s="5">
        <f t="shared" si="0"/>
        <v>46</v>
      </c>
      <c r="C49" s="6" t="s">
        <v>23</v>
      </c>
      <c r="D49" s="7">
        <v>37523</v>
      </c>
      <c r="E49" s="8">
        <v>3.15124</v>
      </c>
      <c r="F49" s="9">
        <f>1000/E49</f>
        <v>317.33539812899051</v>
      </c>
      <c r="G49" s="7">
        <v>38075</v>
      </c>
      <c r="H49" s="8">
        <f>E49*1.2</f>
        <v>3.781488</v>
      </c>
      <c r="I49" s="9">
        <f>F49*(H49-E49)</f>
        <v>199.99999999999997</v>
      </c>
      <c r="J49" s="6">
        <f>I49*0.72</f>
        <v>143.99999999999997</v>
      </c>
    </row>
    <row r="50" spans="2:10" x14ac:dyDescent="0.3">
      <c r="B50" s="5">
        <f t="shared" si="0"/>
        <v>47</v>
      </c>
      <c r="C50" s="6" t="s">
        <v>24</v>
      </c>
      <c r="D50" s="7">
        <v>36433</v>
      </c>
      <c r="E50" s="8">
        <v>0.83391000000000004</v>
      </c>
      <c r="F50" s="9">
        <f>1000/E50</f>
        <v>1199.1701742394262</v>
      </c>
      <c r="G50" s="7">
        <v>36488</v>
      </c>
      <c r="H50" s="8">
        <f>E50*1.2</f>
        <v>1.0006919999999999</v>
      </c>
      <c r="I50" s="9">
        <f>F50*(H50-E50)</f>
        <v>199.99999999999983</v>
      </c>
      <c r="J50" s="9">
        <f>I50*0.72</f>
        <v>143.99999999999986</v>
      </c>
    </row>
    <row r="51" spans="2:10" x14ac:dyDescent="0.3">
      <c r="B51" s="5">
        <f t="shared" si="0"/>
        <v>48</v>
      </c>
      <c r="C51" s="6" t="s">
        <v>24</v>
      </c>
      <c r="D51" s="7">
        <v>36843</v>
      </c>
      <c r="E51" s="8">
        <v>0.83391000000000004</v>
      </c>
      <c r="F51" s="9">
        <f>1000/E51</f>
        <v>1199.1701742394262</v>
      </c>
      <c r="G51" s="7">
        <v>38714</v>
      </c>
      <c r="H51" s="8">
        <f>E51*1.2</f>
        <v>1.0006919999999999</v>
      </c>
      <c r="I51" s="9">
        <f>F51*(H51-E51)</f>
        <v>199.99999999999983</v>
      </c>
      <c r="J51" s="9">
        <f>I51*0.72</f>
        <v>143.99999999999986</v>
      </c>
    </row>
    <row r="52" spans="2:10" x14ac:dyDescent="0.3">
      <c r="B52" s="5">
        <f t="shared" si="0"/>
        <v>49</v>
      </c>
      <c r="C52" s="6" t="s">
        <v>24</v>
      </c>
      <c r="D52" s="7">
        <v>39618</v>
      </c>
      <c r="E52" s="8">
        <v>0.83391000000000004</v>
      </c>
      <c r="F52" s="9">
        <f>1000/E52</f>
        <v>1199.1701742394262</v>
      </c>
      <c r="G52" s="7">
        <v>41564</v>
      </c>
      <c r="H52" s="8">
        <f>E52*1.2</f>
        <v>1.0006919999999999</v>
      </c>
      <c r="I52" s="9">
        <f>F52*(H52-E52)</f>
        <v>199.99999999999983</v>
      </c>
      <c r="J52" s="9">
        <f>I52*0.72</f>
        <v>143.99999999999986</v>
      </c>
    </row>
    <row r="53" spans="2:10" x14ac:dyDescent="0.3">
      <c r="B53" s="5">
        <f t="shared" si="0"/>
        <v>50</v>
      </c>
      <c r="C53" s="6" t="s">
        <v>24</v>
      </c>
      <c r="D53" s="7">
        <v>42534</v>
      </c>
      <c r="E53" s="8">
        <v>0.83391000000000004</v>
      </c>
      <c r="F53" s="9">
        <f>1000/E53</f>
        <v>1199.1701742394262</v>
      </c>
      <c r="G53" s="7">
        <v>42933</v>
      </c>
      <c r="H53" s="8">
        <f>E53*1.2</f>
        <v>1.0006919999999999</v>
      </c>
      <c r="I53" s="9">
        <f>F53*(H53-E53)</f>
        <v>199.99999999999983</v>
      </c>
      <c r="J53" s="9">
        <f>I53*0.72</f>
        <v>143.99999999999986</v>
      </c>
    </row>
    <row r="54" spans="2:10" x14ac:dyDescent="0.3">
      <c r="B54" s="5">
        <f t="shared" si="0"/>
        <v>51</v>
      </c>
      <c r="C54" s="6" t="s">
        <v>24</v>
      </c>
      <c r="D54" s="7">
        <v>43384</v>
      </c>
      <c r="E54" s="8">
        <v>0.83391000000000004</v>
      </c>
      <c r="F54" s="9">
        <f>1000/E54</f>
        <v>1199.1701742394262</v>
      </c>
      <c r="G54" s="7">
        <v>43585</v>
      </c>
      <c r="H54" s="8">
        <f>E54*1.2</f>
        <v>1.0006919999999999</v>
      </c>
      <c r="I54" s="9">
        <f>F54*(H54-E54)</f>
        <v>199.99999999999983</v>
      </c>
      <c r="J54" s="9">
        <f>I54*0.72</f>
        <v>143.99999999999986</v>
      </c>
    </row>
    <row r="55" spans="2:10" x14ac:dyDescent="0.3">
      <c r="B55" s="5">
        <f t="shared" si="0"/>
        <v>52</v>
      </c>
      <c r="C55" s="6" t="s">
        <v>24</v>
      </c>
      <c r="D55" s="7">
        <v>43676</v>
      </c>
      <c r="E55" s="8">
        <v>0.83391000000000004</v>
      </c>
      <c r="F55" s="9">
        <f>1000/E55</f>
        <v>1199.1701742394262</v>
      </c>
      <c r="G55" s="7">
        <v>43738</v>
      </c>
      <c r="H55" s="8">
        <v>0.85450000000000004</v>
      </c>
      <c r="I55" s="9">
        <f>F55*(H55-E55)</f>
        <v>24.69091388758978</v>
      </c>
      <c r="J55" s="9">
        <f>I55*0.72</f>
        <v>17.777457999064641</v>
      </c>
    </row>
    <row r="56" spans="2:10" x14ac:dyDescent="0.3">
      <c r="B56" s="5">
        <f t="shared" si="0"/>
        <v>53</v>
      </c>
      <c r="C56" s="6" t="s">
        <v>25</v>
      </c>
      <c r="D56" s="7">
        <v>39475</v>
      </c>
      <c r="E56" s="8">
        <v>1.57</v>
      </c>
      <c r="F56" s="9">
        <f>1000/E56</f>
        <v>636.94267515923559</v>
      </c>
      <c r="G56" s="7">
        <v>39478</v>
      </c>
      <c r="H56" s="8">
        <f>E56*1.2</f>
        <v>1.8839999999999999</v>
      </c>
      <c r="I56" s="9">
        <f>F56*(H56-E56)</f>
        <v>199.99999999999986</v>
      </c>
      <c r="J56" s="9">
        <f>I56*0.72</f>
        <v>143.99999999999989</v>
      </c>
    </row>
    <row r="57" spans="2:10" x14ac:dyDescent="0.3">
      <c r="B57" s="5">
        <f t="shared" si="0"/>
        <v>54</v>
      </c>
      <c r="C57" s="6" t="s">
        <v>25</v>
      </c>
      <c r="D57" s="7">
        <v>39490</v>
      </c>
      <c r="E57" s="8">
        <v>1.57</v>
      </c>
      <c r="F57" s="9">
        <f>1000/E57</f>
        <v>636.94267515923559</v>
      </c>
      <c r="G57" s="7">
        <v>43738</v>
      </c>
      <c r="H57" s="8">
        <v>0.60199999999999998</v>
      </c>
      <c r="I57" s="9">
        <f>F57*(H57-E57)</f>
        <v>-616.56050955414014</v>
      </c>
      <c r="J57" s="9">
        <f>I57</f>
        <v>-616.56050955414014</v>
      </c>
    </row>
    <row r="58" spans="2:10" x14ac:dyDescent="0.3">
      <c r="B58" s="5">
        <f t="shared" si="0"/>
        <v>55</v>
      </c>
      <c r="C58" s="6" t="s">
        <v>26</v>
      </c>
      <c r="D58" s="7">
        <v>36433</v>
      </c>
      <c r="E58" s="8">
        <v>1.3759999999999999</v>
      </c>
      <c r="F58" s="9">
        <f>1000/E58</f>
        <v>726.74418604651169</v>
      </c>
      <c r="G58" s="7">
        <v>36585</v>
      </c>
      <c r="H58" s="8">
        <f>E58*1.2</f>
        <v>1.6511999999999998</v>
      </c>
      <c r="I58" s="9">
        <f>F58*(H58-E58)</f>
        <v>199.99999999999994</v>
      </c>
      <c r="J58" s="9">
        <f>I58*0.72</f>
        <v>143.99999999999994</v>
      </c>
    </row>
    <row r="59" spans="2:10" x14ac:dyDescent="0.3">
      <c r="B59" s="5">
        <f t="shared" si="0"/>
        <v>56</v>
      </c>
      <c r="C59" s="6" t="s">
        <v>26</v>
      </c>
      <c r="D59" s="7">
        <v>36607</v>
      </c>
      <c r="E59" s="8">
        <v>1.3759999999999999</v>
      </c>
      <c r="F59" s="9">
        <f>1000/E59</f>
        <v>726.74418604651169</v>
      </c>
      <c r="G59" s="7">
        <v>38623</v>
      </c>
      <c r="H59" s="8">
        <f>E59*1.2</f>
        <v>1.6511999999999998</v>
      </c>
      <c r="I59" s="9">
        <f>F59*(H59-E59)</f>
        <v>199.99999999999994</v>
      </c>
      <c r="J59" s="9">
        <f>I59*0.72</f>
        <v>143.99999999999994</v>
      </c>
    </row>
    <row r="60" spans="2:10" x14ac:dyDescent="0.3">
      <c r="B60" s="5">
        <f t="shared" si="0"/>
        <v>57</v>
      </c>
      <c r="C60" s="6" t="s">
        <v>26</v>
      </c>
      <c r="D60" s="7">
        <v>39862</v>
      </c>
      <c r="E60" s="8">
        <v>1.3759999999999999</v>
      </c>
      <c r="F60" s="9">
        <f>1000/E60</f>
        <v>726.74418604651169</v>
      </c>
      <c r="G60" s="7">
        <v>39937</v>
      </c>
      <c r="H60" s="8">
        <f>E60*1.2</f>
        <v>1.6511999999999998</v>
      </c>
      <c r="I60" s="9">
        <f>F60*(H60-E60)</f>
        <v>199.99999999999994</v>
      </c>
      <c r="J60" s="9">
        <f>I60*0.72</f>
        <v>143.99999999999994</v>
      </c>
    </row>
    <row r="61" spans="2:10" x14ac:dyDescent="0.3">
      <c r="B61" s="4" t="s">
        <v>27</v>
      </c>
      <c r="C61" s="10"/>
      <c r="D61" s="11"/>
      <c r="E61" s="10"/>
      <c r="F61" s="10"/>
      <c r="G61" s="11"/>
      <c r="H61" s="12"/>
      <c r="I61" s="13">
        <f>SUM(I4:I60)</f>
        <v>5603.3576495497373</v>
      </c>
      <c r="J61" s="13">
        <f>SUM(J4:J60)</f>
        <v>2860.2810113840674</v>
      </c>
    </row>
    <row r="62" spans="2:10" x14ac:dyDescent="0.3">
      <c r="D62" s="2"/>
      <c r="G62" s="2"/>
      <c r="H62" s="3"/>
    </row>
    <row r="63" spans="2:10" x14ac:dyDescent="0.3">
      <c r="D63" s="2"/>
      <c r="G63" s="2"/>
      <c r="H63" s="3"/>
    </row>
    <row r="64" spans="2:10" x14ac:dyDescent="0.3">
      <c r="D64" s="2"/>
      <c r="G64" s="2"/>
      <c r="H64" s="3"/>
    </row>
    <row r="65" spans="4:8" x14ac:dyDescent="0.3">
      <c r="D65" s="2"/>
      <c r="G65" s="2"/>
      <c r="H65" s="3"/>
    </row>
    <row r="66" spans="4:8" x14ac:dyDescent="0.3">
      <c r="D66" s="2"/>
      <c r="G66" s="2"/>
      <c r="H66" s="3"/>
    </row>
    <row r="67" spans="4:8" x14ac:dyDescent="0.3">
      <c r="D67" s="2"/>
      <c r="G67" s="2"/>
      <c r="H67" s="3"/>
    </row>
    <row r="68" spans="4:8" x14ac:dyDescent="0.3">
      <c r="D68" s="2"/>
      <c r="G68" s="2"/>
      <c r="H68" s="3"/>
    </row>
    <row r="69" spans="4:8" x14ac:dyDescent="0.3">
      <c r="D69" s="2"/>
      <c r="G69" s="2"/>
      <c r="H69" s="3"/>
    </row>
    <row r="70" spans="4:8" x14ac:dyDescent="0.3">
      <c r="D70" s="2"/>
      <c r="G70" s="2"/>
      <c r="H70" s="3"/>
    </row>
    <row r="71" spans="4:8" x14ac:dyDescent="0.3">
      <c r="D71" s="2"/>
      <c r="G71" s="2"/>
      <c r="H71" s="3"/>
    </row>
    <row r="72" spans="4:8" x14ac:dyDescent="0.3">
      <c r="D72" s="2"/>
      <c r="G72" s="2"/>
      <c r="H72" s="3"/>
    </row>
    <row r="73" spans="4:8" x14ac:dyDescent="0.3">
      <c r="D73" s="2"/>
      <c r="G73" s="2"/>
      <c r="H73" s="3"/>
    </row>
    <row r="74" spans="4:8" x14ac:dyDescent="0.3">
      <c r="D74" s="2"/>
      <c r="G74" s="2"/>
      <c r="H74" s="3"/>
    </row>
    <row r="75" spans="4:8" x14ac:dyDescent="0.3">
      <c r="D75" s="2"/>
      <c r="G75" s="2"/>
      <c r="H75" s="3"/>
    </row>
    <row r="76" spans="4:8" x14ac:dyDescent="0.3">
      <c r="D76" s="2"/>
      <c r="G76" s="2"/>
      <c r="H76" s="3"/>
    </row>
    <row r="77" spans="4:8" x14ac:dyDescent="0.3">
      <c r="D77" s="2"/>
      <c r="G77" s="2"/>
      <c r="H77" s="3"/>
    </row>
    <row r="78" spans="4:8" x14ac:dyDescent="0.3">
      <c r="D78" s="2"/>
      <c r="G78" s="2"/>
      <c r="H78" s="3"/>
    </row>
    <row r="79" spans="4:8" x14ac:dyDescent="0.3">
      <c r="D79" s="2"/>
      <c r="G79" s="2"/>
    </row>
    <row r="80" spans="4:8" x14ac:dyDescent="0.3">
      <c r="D80" s="2"/>
    </row>
    <row r="81" spans="4:4" x14ac:dyDescent="0.3">
      <c r="D81" s="2"/>
    </row>
  </sheetData>
  <pageMargins left="0.7" right="0.7" top="0.75" bottom="0.75" header="0.3" footer="0.3"/>
  <pageSetup paperSize="9" orientation="portrait" r:id="rId1"/>
  <ignoredErrors>
    <ignoredError sqref="J5 J11 J34 J37 J43 J47 J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Campeao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Cesário</dc:creator>
  <cp:lastModifiedBy>César Borja</cp:lastModifiedBy>
  <dcterms:created xsi:type="dcterms:W3CDTF">2019-09-30T06:18:56Z</dcterms:created>
  <dcterms:modified xsi:type="dcterms:W3CDTF">2019-09-30T11:08:10Z</dcterms:modified>
</cp:coreProperties>
</file>